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05" activeTab="0"/>
  </bookViews>
  <sheets>
    <sheet name="Záradék" sheetId="1" r:id="rId1"/>
    <sheet name="Összesítő" sheetId="2" r:id="rId2"/>
    <sheet name="Felvonulási létesítmények" sheetId="3" r:id="rId3"/>
    <sheet name="Irtás, föld- és sziklamunka" sheetId="4" r:id="rId4"/>
    <sheet name="Falazás és egyéb kőművesmunka" sheetId="5" r:id="rId5"/>
    <sheet name="Elektromosenergia-ellátás, vill" sheetId="6" r:id="rId6"/>
    <sheet name="Épületautomatika, -felügyelet (" sheetId="7" r:id="rId7"/>
  </sheets>
  <definedNames/>
  <calcPr fullCalcOnLoad="1"/>
</workbook>
</file>

<file path=xl/sharedStrings.xml><?xml version="1.0" encoding="utf-8"?>
<sst xmlns="http://schemas.openxmlformats.org/spreadsheetml/2006/main" count="289" uniqueCount="185">
  <si>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</si>
  <si>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</si>
  <si>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</si>
  <si>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</si>
  <si>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</si>
  <si>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</si>
  <si>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</si>
  <si>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</si>
  <si>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</si>
  <si>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</si>
  <si>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</si>
  <si>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</si>
  <si>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12-005-8.1</t>
  </si>
  <si>
    <t>db</t>
  </si>
  <si>
    <t>Felvonulási csatlakozóhely főkapcsolóval világítási és erőátviteli mérőhely részére</t>
  </si>
  <si>
    <t>12-005-9.1-0210011</t>
  </si>
  <si>
    <t>Világítás térvilágító lámpatesttel Közvilágítási lámpatest oszlopfejre szerelhető, 1x70 W</t>
  </si>
  <si>
    <t>12-005-9.2-0565001</t>
  </si>
  <si>
    <t>Világítás kézi lámpatesttel Kézi lámpatest</t>
  </si>
  <si>
    <t>12-005-12.1-0310042</t>
  </si>
  <si>
    <t>Törpefeszültségű biztonsági transzformátor szerelése 2500 VA-ig Törpefeszültségű biztonsági transzformátor 2500VA 230/42/24V</t>
  </si>
  <si>
    <t>12-005-14.1</t>
  </si>
  <si>
    <t>Telített faoszlop felállítása földmunkával, 3 méteres</t>
  </si>
  <si>
    <t>12-005-15.1-0523202</t>
  </si>
  <si>
    <t>Rúdföldelő elhelyezése földmunkával, .... mm átmérőjű köracélból vagy csőből 2,00 m hosszú Rúdföldelő, 25 mm átmérőjű köracélból, 2 m hosszú</t>
  </si>
  <si>
    <t>Munkanem összesen:</t>
  </si>
  <si>
    <t>Felvonulási létesítmények</t>
  </si>
  <si>
    <t>21-011-9.1.1</t>
  </si>
  <si>
    <t>m</t>
  </si>
  <si>
    <t>Villanyszerelés földmunkája; visszatöltéssel, döngöléssel, I-IV. oszt. talajban, kábelárok földmunkája 0,80 m mélységig, 0,40 m szélességig</t>
  </si>
  <si>
    <t>Irtás, föld- és sziklamunka</t>
  </si>
  <si>
    <t>33-063-1.1.2</t>
  </si>
  <si>
    <t>Faláttörés 30x30 cm méretig, téglafalban, 12,01-25 cm falvastagság között</t>
  </si>
  <si>
    <t>33-063-1.1.3</t>
  </si>
  <si>
    <t>Faláttörés 30x30 cm méretig, téglafalban, többlet minden további 1/2 tégla vastagságért</t>
  </si>
  <si>
    <t>33-063-3.2.2</t>
  </si>
  <si>
    <t>33-063-3.2.3</t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</si>
  <si>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</si>
  <si>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Horonyvésés, téglafalban, 16,01-24,00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</si>
  <si>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Falazás és egyéb kőművesmunka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</si>
  <si>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</si>
  <si>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</si>
  <si>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</si>
  <si>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</si>
  <si>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</si>
  <si>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</si>
  <si>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71-001-1.1.1.1.3-0110136</t>
  </si>
  <si>
    <t>Merev, simafalú műanyag védőcső elhelyezése, elágazó dobozokkal, előre elkészített falhoronyba, vékonyfalú kivitelben, könnyű mechanikai igénybevételre, Névleges méret: 36-48 mm HYDRO-THERM beltéri Mü III. vékonyfalú, hajlítható merev műanyag szürke</t>
  </si>
  <si>
    <t>védőcső 36 mm, Kód: MU-III 36</t>
  </si>
  <si>
    <t>71-001-5.1.2.1.1-0541111</t>
  </si>
  <si>
    <t xml:space="preserve">Műanyag kábelvédő cső elhelyezése földárokba, cső kívül bordás vagy sima, belül sima fallal, hajlítható kivitel, tekercsben, DN 100 méretig, DN 40-ig ACO FRÄNKISCHE Kabuflex R kábelvédő cső nagysűrűségű polietilénből, 50 m-es tekercsben, behúzózsinórral, </t>
  </si>
  <si>
    <t>fekete, DN 40, Ø 40/32, Rend.szám: 562.10.040</t>
  </si>
  <si>
    <t>71-001-5.1.2.1.3-0541113</t>
  </si>
  <si>
    <t>Műanyag kábelvédő cső elhelyezése földárokba, cső kívül bordás vagy sima, belül sima fallal, hajlítható kivitel, tekercsben, DN 100 méretig, DN 63 ACO FRÄNKISCHE Kabuflex R kábelvédő cső nagysűrűségű polietilénből, 50 m-es tekercsben, behúzózsinórral,</t>
  </si>
  <si>
    <t>fekete, DN 63, Ø 64/53, Rend.szám: 562.10.063</t>
  </si>
  <si>
    <t>71-002-1.1-0213002</t>
  </si>
  <si>
    <t>71-002-1.1-0213003</t>
  </si>
  <si>
    <t>71-002-1.2-0213006</t>
  </si>
  <si>
    <t>71-002-16.1-0224439</t>
  </si>
  <si>
    <t>71-002-21.1-0216615</t>
  </si>
  <si>
    <t>71-002-21.1-0217071</t>
  </si>
  <si>
    <t>71-002-21.1-0217092</t>
  </si>
  <si>
    <t>71-002-41.1.1-0111856</t>
  </si>
  <si>
    <t>Jelátviteli koaxiális kábel elhelyezése védőcsőbe húzva vagy vezetékcsatornába fektetve, alufólia vagy rézszövet árnyékolással, 75 ohm PannonCom-Kábel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</si>
  <si>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</si>
  <si>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 Mbit/s átviteli sebesség (CAT 5 kategória) PannonCom-Kábel UTP cat. 5. falikábel</t>
  </si>
  <si>
    <t>71-002-52.1-0336571</t>
  </si>
  <si>
    <t>71-002-52.1-0336573</t>
  </si>
  <si>
    <t>71-002-52.2-0336647</t>
  </si>
  <si>
    <t>71-002-71.1.2</t>
  </si>
  <si>
    <t>Vezeték összekötése és bekötése készülékbe, kábelsaru nélkül, 3-4 vezetékszál esetén</t>
  </si>
  <si>
    <t>71-005-1.1.1.1-0230103</t>
  </si>
  <si>
    <t>Komplett világítási  és telekommunikációs szerelvények, Fali kapcsolók elhelyezése, süllyesztve, 10A egypólusú kapcsolók LEGRAND Cariva egypólusú kapcsoló kerettel, fehér (Kat.szám:773801)</t>
  </si>
  <si>
    <t>71-005-1.1.1.1-0230108</t>
  </si>
  <si>
    <t>Komplett világítási  és telekommunikációs szerelvények, Fali kapcsolók elhelyezése, süllyesztve, 10A egypólusú kapcsolók LEGRAND Cariva egypólusú nyomó kerettel, fehér, csengőjellel</t>
  </si>
  <si>
    <t>71-005-1.1.1.1-0230109</t>
  </si>
  <si>
    <t>Komplett világítási  és telekommunikációs szerelvények, Fali kapcsolók elhelyezése, süllyesztve, 10A egypólusú kapcsolók LEGRAND Cariva egypólusú nyomó kerettel, fehér, lámpajellel</t>
  </si>
  <si>
    <t>71-005-1.1.1.1-0230139</t>
  </si>
  <si>
    <t>Komplett világítási  és telekommunikációs szerelvények, Fali kapcsolók elhelyezése, süllyesztve, 10A egypólusú kapcsolók LEGRAND Cariva kétpólusú kapcsoló kerettel, fehér</t>
  </si>
  <si>
    <t>71-005-1.1.1.4-0545314</t>
  </si>
  <si>
    <t>Komplett világítási  és telekommunikációs szerelvények, Fali kapcsolók elhelyezése, süllyesztve, 10A kétáramkörös (csillár) kapcsolók LEGRAND Cariva csillárkapcsoló, körömmel, fehér</t>
  </si>
  <si>
    <t>71-005-1.1.1.5-0230106</t>
  </si>
  <si>
    <t>Komplett világítási  és telekommunikációs szerelvények, Fali kapcsolók elhelyezése, süllyesztve, 10A alternatív (váltó) kapcsolók LEGRAND Cariva váltókapcsoló kerettel, fehér (Kat.szám:773806)</t>
  </si>
  <si>
    <t>71-005-1.11.1.1.1-0230109</t>
  </si>
  <si>
    <t>Komplett világítási  és telekommunikációs szerelvények, Csatlakozóaljzat elhelyezése, süllyesztve, 16A, földelt, egyes csatlakozóaljzat (2P+F) LEGRAND Cariva 2P+F csatlakozóaljzat kerettel, fehér (Kat.szám:773820)</t>
  </si>
  <si>
    <t>71-005-1.11.3.4-0000001</t>
  </si>
  <si>
    <t>LEGRAND vízmentesítő szerelvény kapcsolókhoz, dug.aljakhoz</t>
  </si>
  <si>
    <t>71-005-1.31.2-0533640</t>
  </si>
  <si>
    <t>Komplett világítási  és telekommunikációs szerelvények, Telefon és PC csatlakozóaljzat, USB töltő aljzat elhelyezése (egyes/kettős), PC, USB LEGRAND Cariva 1xRJ45 Cat5e UTP mechanizmus, fehér</t>
  </si>
  <si>
    <t>71-005-1.41.1-0230110</t>
  </si>
  <si>
    <t>Komplett világítási  és telekommunikációs szerelvények, Antenna csatlakozóaljzat elhelyezése bármely hálózathoz (csillagpontos vagy felfűzött hálózathoz) LEGRAND Cariva TV-RD csatlakozóaljzat csillagpontos (Kat.szám:773832)</t>
  </si>
  <si>
    <t>71-005-1.43-0160303</t>
  </si>
  <si>
    <t>Komplett világítási  és telekommunikációs szerelvények, Falonkívüli mozgásérzékelős kapcsoló elhelyezése VI-KO IRENA falon kívüli állítható mozgásérzékelő, 180°-os, 12 m hatótáv., fehér, IP44, Csz: VT-277W</t>
  </si>
  <si>
    <t>71-006-8.1-0545540</t>
  </si>
  <si>
    <t>Fénykapcsoló; Alkonykapcsoló 230 V~6 A direkt működésű, IP 54 védettséggel</t>
  </si>
  <si>
    <t>71-009-1.1.2-0633706</t>
  </si>
  <si>
    <t>Áramköri kiselosztók falon kívüli elhelyezéssel, kalapsínes szerelőlappal, N- és PE sínnel, max. 63A-ig, IP 30/IP 40 védettséggel, (kismegszakítók, védőkapcsolók, távkapcsolók stb. számára) üresen, kiselosztók 12-26 egység között LEGRAND Nedbox ajtó 2s</t>
  </si>
  <si>
    <t>26m fehér falonkívüli (Kat.szám:601207), a Ge-5.sz terv szerinti anyagokból összeállítva, terven: "EK" jelű</t>
  </si>
  <si>
    <t>71-009-1.2.3-0624063</t>
  </si>
  <si>
    <t>Áramköri kiselosztók falba süllyesztett kivitelben, kalapsínes szerelőlappal,N- és PE sínnel, max. 63A-ig, IP 30, IP 40 védettséggel(kismegszakítók, védőkapcsolók, távkapcsolók stb. számára), üresen, kiselosztók 36-42 egység LEGRAND EkinoxeTX</t>
  </si>
  <si>
    <t>süllyesztett 2s 36m kiselosztó füst ajtóval (Kat.szám:607062), a Ge-6.sz. "LE" elosztóberendezés terve szerinti anyagokból összeállítva komlett</t>
  </si>
  <si>
    <t>71-009-11.1-0123671</t>
  </si>
  <si>
    <t>Tokozott elosztóberendezések, műanyag tokozatokelhelyezése, IP 54, IP 65 védettséggel, Mi - üres elosztószekrények LEGRAND Marina 300x220 műanyag szekrény ajtóval</t>
  </si>
  <si>
    <t>71-009-11.1-0123672</t>
  </si>
  <si>
    <t>Tokozott elosztóberendezések, műanyag tokozatokelhelyezése, IP 54, IP 65 védettséggel, Mi - üres elosztószekrények LEGRAND Marina 300x400 műanyag szekrény ajtóval</t>
  </si>
  <si>
    <t>71-009-11.1-0123673</t>
  </si>
  <si>
    <t>Tokozott elosztóberendezések, műanyag tokozatokelhelyezése, IP 54, IP 65 védettséggel, Mi - üres elosztószekrények LEGRAND Marina 500x400 műanyag szekrény ajtóval</t>
  </si>
  <si>
    <t>71-009-16.2</t>
  </si>
  <si>
    <t>Fogyasztásmérő szekrény elhelyezése, (fogyasztásmérő beépítése nélkül) bel- és kültéren, falon kívül vagy falba süllyesztve, IP 65 védettséggel, műanyagból, 300x600 mm felett, Hensel gy. főelosztó-fogyasztásmérő szekrény IP 65 védettséggel, horganyzott</t>
  </si>
  <si>
    <t>perforált idomacél tartólábbal kültéren elhelyezve, a Ge-4.sz. "FM" jelű fogyasztásmérő-főelosztó terv szerinti szekrényekből  összeállítva, 15 db szekrényből álló berendezés100 A főkapcsolóval,  B+C túlfeszültség védelemmel, csapfedeles kiselosztó</t>
  </si>
  <si>
    <t>egységgel, 2 db  sínszekrénnyel, 8 db univerzális mérőszekrénnyel, 1 db egyfázisú  mérőszekrénnyel komplett</t>
  </si>
  <si>
    <t>71-010-1.6-0146101</t>
  </si>
  <si>
    <t>Felületre szerelt lámpatest helyének kialakítása, beállás védőcsővel és vezetékkel, csak munkadíj</t>
  </si>
  <si>
    <t>71-010-2.7-0141201</t>
  </si>
  <si>
    <t>Felületre szerelt lámpatest elhelyezése előre elkészített tartószerkezetre, zárt, LED-es kivitelben Luxiona Lotos Elegance Square PC LED 18 W-os fehér LED-es,  felületre szerelhető lámpatest, IP 54 védett, terven: "L1" jelű</t>
  </si>
  <si>
    <t>71-010-2.7-0141202</t>
  </si>
  <si>
    <t>Felületre szerelt lámpatest elhelyezése előre elkészített tartószerkezetre, zárt, LED-es kivitelben EGLO Calgary1 tip., lapos, négyzetes alakú, nemesacél keretű  LED 3,7 W-os, fehér opálbúrás, felületre szerelhető lámpatest,  IP 44 védett, terven: "L2"</t>
  </si>
  <si>
    <t>jelű</t>
  </si>
  <si>
    <t>71-013-5.5.1-0310371</t>
  </si>
  <si>
    <t>Villám- és érintésvédelmi hálózat tartozékainak szerelése, földelő rúd vagy cső, 4 m hosszúságig OBO keresztföldelő, 2 m hosszú, 50x50 mm, köracél csatlakozóval, R.sz.: 5003024 és 5304105</t>
  </si>
  <si>
    <t>71-013-7.1-0310386</t>
  </si>
  <si>
    <t>71-013-7.2-0310386</t>
  </si>
  <si>
    <t>71-013-7.3-0310386</t>
  </si>
  <si>
    <t>71-013-9</t>
  </si>
  <si>
    <t>kpl.</t>
  </si>
  <si>
    <t>Villám és érintésvédelmi mérés és jegyzőkönyv készítése</t>
  </si>
  <si>
    <t>71-013-9-0000009</t>
  </si>
  <si>
    <t>Állapotrögzítő terv készítése</t>
  </si>
  <si>
    <t>71-101-1.41.1.1.1-0143867</t>
  </si>
  <si>
    <t>Köz és térvilágítás; Kandeláber elhelyezése, alapvasalattal, szerelőlappal, lámpatesttel, közvilágítási összekötő- és biztosító szekrénnyel, földmunkával és betonalappal, oszlopcsúcsos, talplemezes kivitelben, 2-4 méter fénypontmagasság között HOLUX</t>
  </si>
  <si>
    <t>BARCELLONA 30 W LED lámpafej, oszlopcsúcsos kandeláber  3 m magas, talpcsavaros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</si>
  <si>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</si>
  <si>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</si>
  <si>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</si>
  <si>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</si>
  <si>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</si>
  <si>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Riasztókábel elhelyezése előre elkészített tartószerkezetre, 2-12 erű rézvezetővel, fólia árnyékolással, keresztmetszet: 0,22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PannonCom-Kábel riasztókábel, 6x0,22 Csz: RIA6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</si>
  <si>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</si>
  <si>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A03VV-F 300/300V műanyag tömlő vezeték 4x1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</si>
  <si>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PannonCom-Kábel H05VV-F 300/500V műanyag tömlő vezeték 2x1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</si>
  <si>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PannonCom-Kábel H05VV-F 300/500V műanyag tömlő vezeték 3x1,5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</si>
  <si>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Műanyag szigetelésű energiaátviteli és irányítás-technikai kábel fektetése kézi erővel, kábelárokba vagy kábelcsatornába, tömeghatár: 0,35 kg/m-ig PannonCom-Kábel NYY-J 0,6/1 kV 3x1,5 mm</t>
    </r>
    <r>
      <rPr>
        <vertAlign val="superscript"/>
        <sz val="10"/>
        <color indexed="8"/>
        <rFont val="Times New Roman CE"/>
        <family val="0"/>
      </rPr>
      <t>2</t>
    </r>
  </si>
  <si>
    <r>
      <t>Műanyag szigetelésű energiaátviteli és irányítás-technikai kábel fektetése kézi erővel, kábelárokba vagy kábelcsatornába, tömeghatár: 0,35 kg/m-ig PannonCom-Kábel NYY-J 0,6/1 kV 3x2,5 mm</t>
    </r>
    <r>
      <rPr>
        <vertAlign val="superscript"/>
        <sz val="10"/>
        <color indexed="8"/>
        <rFont val="Times New Roman CE"/>
        <family val="0"/>
      </rPr>
      <t>2</t>
    </r>
  </si>
  <si>
    <r>
      <t>Műanyag szigetelésű energiaátviteli és irányítás-technikai kábel fektetése kézi erővel, kábelárokba vagy kábelcsatornába, tömeghatár: 0,36-0,65 kg/m PannonCom-Kábel NYY-J 0,6/1 kV 5x6 mm</t>
    </r>
    <r>
      <rPr>
        <vertAlign val="superscript"/>
        <sz val="10"/>
        <color indexed="8"/>
        <rFont val="Times New Roman CE"/>
        <family val="0"/>
      </rPr>
      <t>2</t>
    </r>
  </si>
  <si>
    <r>
      <t>Érintésvédelmi hálózat tartozékainak szerelése, vízmérő áthidalás, vezeték rögzítéssel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</si>
  <si>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</si>
  <si>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épületgépészeti csőhálózat földelő kötése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</si>
  <si>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t>Elektromosenergia-ellátás, villanyszerelés</t>
  </si>
  <si>
    <t>72-001-2.1.2.1.8-0213008</t>
  </si>
  <si>
    <t>Komplett analóg kaputelefon (opciók nélkül) elhelyezése falon kívül, előre elkészített tartószerkezetre vagy süllyesztve, vésési munkák nélkül, huzalozással, bekötéssel, üzempróbával, audiós rendszer, 3 + N vagy 4 + N vezetékes kivitelben, 1-10</t>
  </si>
  <si>
    <t>lakásszámig, lakásszám: 8. Komplett kaputelefon rendszer, 2 db kültéri egységgel, 8 db  lakáskészülékkel, 2 db ajtó nyitására, erősítővel és tápegységgel, a Ge-7.sz. terv szerinti összeállítással és funkcionális kapcsolatokkal</t>
  </si>
  <si>
    <t>72-001-51.4-0140001</t>
  </si>
  <si>
    <t>Audiós és videós rendszerek opciói, elektromos ajtó- és kapuzárak ellenoldalának elhelyezése NUOVA FEB elektromos ellenoldal, rövid, impulzus üzemű, audiós és videós rendszerekhez, Rend. szám: 6100-1</t>
  </si>
  <si>
    <t>Épületautomatika, -felügyelet (gyengeáram)</t>
  </si>
  <si>
    <t>Összesen:</t>
  </si>
  <si>
    <t>PRODUKT Tervező, Szervező, Kivitelező és</t>
  </si>
  <si>
    <t>Gyártó Korlátolt Felelősségű Társaság</t>
  </si>
  <si>
    <t>9700 Szombathely, Géfin Gyula u. 5.</t>
  </si>
  <si>
    <t>Tel.: 06/94/506-988</t>
  </si>
  <si>
    <t>E-mail: info@produktkft.com</t>
  </si>
  <si>
    <t>Web: www.produktkft.com</t>
  </si>
  <si>
    <t xml:space="preserve">Név : SZOVA Zrt.                       </t>
  </si>
  <si>
    <t xml:space="preserve">                                       </t>
  </si>
  <si>
    <t xml:space="preserve">Cím : Szombathely, Welther K. u. 4.    </t>
  </si>
  <si>
    <t xml:space="preserve"> Kelt:      2017. július hó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</si>
  <si>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</si>
  <si>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</si>
  <si>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</si>
  <si>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</si>
  <si>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</si>
  <si>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Szombathely, Szőllősi sétány 8665/1 hrsz. 4+4 lakásos társasház               </t>
  </si>
  <si>
    <t xml:space="preserve">ütemezett építése - villamos munkák                                           </t>
  </si>
  <si>
    <t xml:space="preserve">KÜLSŐ ELEKTROMOS ÉS 1-4. LAKÁS KÖLTSÉGVETÉS 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</si>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</sst>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155</v>
      </c>
      <c r="B1" s="20"/>
      <c r="C1" s="20"/>
      <c r="D1" s="20"/>
    </row>
    <row r="2" spans="1:4" s="14" customFormat="1" ht="15.75">
      <c r="A2" s="26" t="s">
        <v>156</v>
      </c>
      <c r="B2" s="20"/>
      <c r="C2" s="20"/>
      <c r="D2" s="20"/>
    </row>
    <row r="3" spans="1:4" s="14" customFormat="1" ht="15.75">
      <c r="A3" s="26" t="s">
        <v>157</v>
      </c>
      <c r="B3" s="20"/>
      <c r="C3" s="20"/>
      <c r="D3" s="20"/>
    </row>
    <row r="4" spans="1:4" ht="15.75">
      <c r="A4" s="19" t="s">
        <v>158</v>
      </c>
      <c r="B4" s="20"/>
      <c r="C4" s="20"/>
      <c r="D4" s="20"/>
    </row>
    <row r="5" spans="1:4" ht="15.75">
      <c r="A5" s="19" t="s">
        <v>159</v>
      </c>
      <c r="B5" s="20"/>
      <c r="C5" s="20"/>
      <c r="D5" s="20"/>
    </row>
    <row r="6" spans="1:4" ht="15.75">
      <c r="A6" s="19" t="s">
        <v>160</v>
      </c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161</v>
      </c>
      <c r="C9" s="10" t="s">
        <v>162</v>
      </c>
    </row>
    <row r="10" spans="1:3" ht="15.75">
      <c r="A10" s="10" t="s">
        <v>162</v>
      </c>
      <c r="C10" s="10" t="s">
        <v>162</v>
      </c>
    </row>
    <row r="11" spans="1:3" ht="15.75">
      <c r="A11" s="10" t="s">
        <v>163</v>
      </c>
      <c r="C11" s="10" t="s">
        <v>164</v>
      </c>
    </row>
    <row r="12" spans="1:3" ht="15.75">
      <c r="A12" s="10" t="s">
        <v>162</v>
      </c>
      <c r="C12" s="10" t="s">
        <v>165</v>
      </c>
    </row>
    <row r="13" spans="1:3" ht="15.75">
      <c r="A13" s="10" t="s">
        <v>162</v>
      </c>
      <c r="C13" s="10" t="s">
        <v>166</v>
      </c>
    </row>
    <row r="14" spans="1:3" ht="15.75">
      <c r="A14" s="10" t="s">
        <v>162</v>
      </c>
      <c r="C14" s="10" t="s">
        <v>167</v>
      </c>
    </row>
    <row r="15" spans="1:3" ht="15.75">
      <c r="A15" s="10" t="s">
        <v>168</v>
      </c>
      <c r="C15" s="10" t="s">
        <v>169</v>
      </c>
    </row>
    <row r="16" ht="15.75">
      <c r="A16" s="10" t="s">
        <v>170</v>
      </c>
    </row>
    <row r="17" ht="15.75">
      <c r="A17" s="10" t="s">
        <v>171</v>
      </c>
    </row>
    <row r="18" ht="15.75">
      <c r="A18" s="10" t="s">
        <v>172</v>
      </c>
    </row>
    <row r="19" ht="15.75">
      <c r="A19" s="10" t="s">
        <v>173</v>
      </c>
    </row>
    <row r="20" ht="15.75">
      <c r="A20" s="10" t="s">
        <v>174</v>
      </c>
    </row>
    <row r="22" spans="1:4" ht="15.75">
      <c r="A22" s="21" t="s">
        <v>175</v>
      </c>
      <c r="B22" s="22"/>
      <c r="C22" s="22"/>
      <c r="D22" s="22"/>
    </row>
    <row r="23" spans="1:4" ht="15.75">
      <c r="A23" s="15" t="s">
        <v>176</v>
      </c>
      <c r="B23" s="15"/>
      <c r="C23" s="18" t="s">
        <v>177</v>
      </c>
      <c r="D23" s="18" t="s">
        <v>178</v>
      </c>
    </row>
    <row r="24" spans="1:4" ht="15.75">
      <c r="A24" s="15" t="s">
        <v>179</v>
      </c>
      <c r="B24" s="15"/>
      <c r="C24" s="15">
        <f>ROUND(SUM(Összesítő!B2:B6),0)</f>
        <v>0</v>
      </c>
      <c r="D24" s="15">
        <f>ROUND(SUM(Összesítő!C2:C6),0)</f>
        <v>0</v>
      </c>
    </row>
    <row r="25" spans="1:4" ht="15.75">
      <c r="A25" s="15" t="s">
        <v>180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181</v>
      </c>
      <c r="C26" s="23">
        <f>ROUND(C25+D25,0)</f>
        <v>0</v>
      </c>
      <c r="D26" s="23"/>
    </row>
    <row r="27" spans="1:4" ht="15.75">
      <c r="A27" s="15" t="s">
        <v>182</v>
      </c>
      <c r="B27" s="16">
        <v>0</v>
      </c>
      <c r="C27" s="24">
        <f>ROUND(C26*B27,0)</f>
        <v>0</v>
      </c>
      <c r="D27" s="24"/>
    </row>
    <row r="28" spans="1:4" ht="15.75">
      <c r="A28" s="15" t="s">
        <v>183</v>
      </c>
      <c r="B28" s="15"/>
      <c r="C28" s="25">
        <f>ROUND(C26+C27,0)</f>
        <v>0</v>
      </c>
      <c r="D28" s="25"/>
    </row>
    <row r="32" spans="2:3" ht="15.75">
      <c r="B32" s="23" t="s">
        <v>184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26</v>
      </c>
      <c r="B2" s="11">
        <f>'Felvonulási létesítmények'!H14</f>
        <v>0</v>
      </c>
      <c r="C2" s="11">
        <f>'Felvonulási létesítmények'!I14</f>
        <v>0</v>
      </c>
    </row>
    <row r="3" spans="1:3" ht="15.75">
      <c r="A3" s="11" t="s">
        <v>30</v>
      </c>
      <c r="B3" s="11">
        <f>'Irtás, föld- és sziklamunka'!H4</f>
        <v>0</v>
      </c>
      <c r="C3" s="11">
        <f>'Irtás, föld- és sziklamunka'!I4</f>
        <v>0</v>
      </c>
    </row>
    <row r="4" spans="1:3" ht="15.75">
      <c r="A4" s="11" t="s">
        <v>39</v>
      </c>
      <c r="B4" s="11">
        <f>'Falazás és egyéb kőművesmunka'!H10</f>
        <v>0</v>
      </c>
      <c r="C4" s="11">
        <f>'Falazás és egyéb kőművesmunka'!I10</f>
        <v>0</v>
      </c>
    </row>
    <row r="5" spans="1:3" ht="31.5">
      <c r="A5" s="11" t="s">
        <v>147</v>
      </c>
      <c r="B5" s="11">
        <f>'Elektromosenergia-ellátás, vill'!H111</f>
        <v>0</v>
      </c>
      <c r="C5" s="11">
        <f>'Elektromosenergia-ellátás, vill'!I111</f>
        <v>0</v>
      </c>
    </row>
    <row r="6" spans="1:3" ht="31.5">
      <c r="A6" s="11" t="s">
        <v>153</v>
      </c>
      <c r="B6" s="11">
        <f>'Épületautomatika, -felügyelet ('!H7</f>
        <v>0</v>
      </c>
      <c r="C6" s="11">
        <f>'Épületautomatika, -felügyelet ('!I7</f>
        <v>0</v>
      </c>
    </row>
    <row r="7" spans="1:3" s="12" customFormat="1" ht="15.75">
      <c r="A7" s="12" t="s">
        <v>154</v>
      </c>
      <c r="B7" s="12">
        <f>ROUND(SUM(B2:B6),0)</f>
        <v>0</v>
      </c>
      <c r="C7" s="12">
        <f>ROUND(SUM(C2:C6),0)</f>
        <v>0</v>
      </c>
    </row>
  </sheetData>
  <sheetProtection/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2" sqref="F2:F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6:7" ht="12.75">
      <c r="F3" s="6">
        <v>0</v>
      </c>
      <c r="G3" s="6">
        <v>0</v>
      </c>
    </row>
    <row r="4" spans="1:9" ht="25.5">
      <c r="A4" s="8">
        <v>2</v>
      </c>
      <c r="B4" s="1" t="s">
        <v>15</v>
      </c>
      <c r="C4" s="2" t="s">
        <v>16</v>
      </c>
      <c r="D4" s="6">
        <v>3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6:7" ht="12.75">
      <c r="F5" s="6">
        <v>0</v>
      </c>
      <c r="G5" s="6">
        <v>0</v>
      </c>
    </row>
    <row r="6" spans="1:9" ht="25.5">
      <c r="A6" s="8">
        <v>3</v>
      </c>
      <c r="B6" s="1" t="s">
        <v>17</v>
      </c>
      <c r="C6" s="2" t="s">
        <v>18</v>
      </c>
      <c r="D6" s="6">
        <v>40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6:7" ht="12.75">
      <c r="F7" s="6">
        <v>0</v>
      </c>
      <c r="G7" s="6">
        <v>0</v>
      </c>
    </row>
    <row r="8" spans="1:9" ht="38.25">
      <c r="A8" s="8">
        <v>4</v>
      </c>
      <c r="B8" s="1" t="s">
        <v>19</v>
      </c>
      <c r="C8" s="2" t="s">
        <v>20</v>
      </c>
      <c r="D8" s="6">
        <v>2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6:7" ht="12.75">
      <c r="F9" s="6">
        <v>0</v>
      </c>
      <c r="G9" s="6">
        <v>0</v>
      </c>
    </row>
    <row r="10" spans="1:9" ht="25.5">
      <c r="A10" s="8">
        <v>5</v>
      </c>
      <c r="B10" s="1" t="s">
        <v>21</v>
      </c>
      <c r="C10" s="2" t="s">
        <v>22</v>
      </c>
      <c r="D10" s="6">
        <v>3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6:7" ht="12.75">
      <c r="F11" s="6">
        <v>0</v>
      </c>
      <c r="G11" s="6">
        <v>0</v>
      </c>
    </row>
    <row r="12" spans="1:9" ht="51">
      <c r="A12" s="8">
        <v>6</v>
      </c>
      <c r="B12" s="1" t="s">
        <v>23</v>
      </c>
      <c r="C12" s="2" t="s">
        <v>24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25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27</v>
      </c>
      <c r="C2" s="2" t="s">
        <v>29</v>
      </c>
      <c r="D2" s="6">
        <v>135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31</v>
      </c>
      <c r="C2" s="2" t="s">
        <v>32</v>
      </c>
      <c r="D2" s="6">
        <v>14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33</v>
      </c>
      <c r="C4" s="2" t="s">
        <v>34</v>
      </c>
      <c r="D4" s="6">
        <v>14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8.5">
      <c r="A6" s="8">
        <v>3</v>
      </c>
      <c r="B6" s="1" t="s">
        <v>35</v>
      </c>
      <c r="C6" s="2" t="s">
        <v>37</v>
      </c>
      <c r="D6" s="6">
        <v>670</v>
      </c>
      <c r="E6" s="1" t="s">
        <v>28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8.5">
      <c r="A8" s="8">
        <v>4</v>
      </c>
      <c r="B8" s="1" t="s">
        <v>36</v>
      </c>
      <c r="C8" s="2" t="s">
        <v>38</v>
      </c>
      <c r="D8" s="6">
        <v>190</v>
      </c>
      <c r="E8" s="1" t="s">
        <v>28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Falazás és egyéb kőművesmunka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96">
      <selection activeCell="E109" sqref="E10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40</v>
      </c>
      <c r="C2" s="2" t="s">
        <v>41</v>
      </c>
      <c r="D2" s="6">
        <v>1100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3:7" ht="12.75">
      <c r="C3" s="2" t="s">
        <v>42</v>
      </c>
      <c r="F3" s="6">
        <v>0</v>
      </c>
      <c r="G3" s="6">
        <v>0</v>
      </c>
    </row>
    <row r="4" spans="6:7" ht="12.75">
      <c r="F4" s="6">
        <v>0</v>
      </c>
      <c r="G4" s="6">
        <v>0</v>
      </c>
    </row>
    <row r="5" spans="1:9" ht="89.25">
      <c r="A5" s="8">
        <v>2</v>
      </c>
      <c r="B5" s="1" t="s">
        <v>43</v>
      </c>
      <c r="C5" s="2" t="s">
        <v>44</v>
      </c>
      <c r="D5" s="6">
        <v>80</v>
      </c>
      <c r="E5" s="1" t="s">
        <v>28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3:7" ht="12.75">
      <c r="C6" s="2" t="s">
        <v>45</v>
      </c>
      <c r="F6" s="6">
        <v>0</v>
      </c>
      <c r="G6" s="6">
        <v>0</v>
      </c>
    </row>
    <row r="7" spans="6:7" ht="12.75">
      <c r="F7" s="6">
        <v>0</v>
      </c>
      <c r="G7" s="6">
        <v>0</v>
      </c>
    </row>
    <row r="8" spans="1:9" ht="89.25">
      <c r="A8" s="8">
        <v>3</v>
      </c>
      <c r="B8" s="1" t="s">
        <v>46</v>
      </c>
      <c r="C8" s="2" t="s">
        <v>47</v>
      </c>
      <c r="D8" s="6">
        <v>55</v>
      </c>
      <c r="E8" s="1" t="s">
        <v>28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3:7" ht="12.75">
      <c r="C9" s="2" t="s">
        <v>48</v>
      </c>
      <c r="F9" s="6">
        <v>0</v>
      </c>
      <c r="G9" s="6">
        <v>0</v>
      </c>
    </row>
    <row r="10" spans="6:7" ht="12.75">
      <c r="F10" s="6">
        <v>0</v>
      </c>
      <c r="G10" s="6">
        <v>0</v>
      </c>
    </row>
    <row r="11" spans="1:9" ht="89.25">
      <c r="A11" s="8">
        <v>4</v>
      </c>
      <c r="B11" s="1" t="s">
        <v>49</v>
      </c>
      <c r="C11" s="2" t="s">
        <v>50</v>
      </c>
      <c r="D11" s="6">
        <v>290</v>
      </c>
      <c r="E11" s="1" t="s">
        <v>28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spans="3:7" ht="12.75">
      <c r="C12" s="2" t="s">
        <v>51</v>
      </c>
      <c r="F12" s="6">
        <v>0</v>
      </c>
      <c r="G12" s="6">
        <v>0</v>
      </c>
    </row>
    <row r="13" spans="6:7" ht="12.75">
      <c r="F13" s="6">
        <v>0</v>
      </c>
      <c r="G13" s="6">
        <v>0</v>
      </c>
    </row>
    <row r="14" spans="1:9" ht="89.25">
      <c r="A14" s="8">
        <v>5</v>
      </c>
      <c r="B14" s="1" t="s">
        <v>52</v>
      </c>
      <c r="C14" s="2" t="s">
        <v>53</v>
      </c>
      <c r="D14" s="6">
        <v>10</v>
      </c>
      <c r="E14" s="1" t="s">
        <v>28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spans="3:7" ht="12.75">
      <c r="C15" s="2" t="s">
        <v>54</v>
      </c>
      <c r="F15" s="6">
        <v>0</v>
      </c>
      <c r="G15" s="6">
        <v>0</v>
      </c>
    </row>
    <row r="16" spans="6:7" ht="12.75">
      <c r="F16" s="6">
        <v>0</v>
      </c>
      <c r="G16" s="6">
        <v>0</v>
      </c>
    </row>
    <row r="17" spans="1:9" ht="92.25">
      <c r="A17" s="8">
        <v>6</v>
      </c>
      <c r="B17" s="1" t="s">
        <v>55</v>
      </c>
      <c r="C17" s="2" t="s">
        <v>131</v>
      </c>
      <c r="D17" s="6">
        <v>1950</v>
      </c>
      <c r="E17" s="1" t="s">
        <v>28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spans="3:7" ht="28.5">
      <c r="C18" s="2" t="s">
        <v>132</v>
      </c>
      <c r="F18" s="6">
        <v>0</v>
      </c>
      <c r="G18" s="6">
        <v>0</v>
      </c>
    </row>
    <row r="19" spans="6:7" ht="12.75">
      <c r="F19" s="6">
        <v>0</v>
      </c>
      <c r="G19" s="6">
        <v>0</v>
      </c>
    </row>
    <row r="20" spans="1:9" ht="92.25">
      <c r="A20" s="8">
        <v>7</v>
      </c>
      <c r="B20" s="1" t="s">
        <v>56</v>
      </c>
      <c r="C20" s="2" t="s">
        <v>131</v>
      </c>
      <c r="D20" s="6">
        <v>1040</v>
      </c>
      <c r="E20" s="1" t="s">
        <v>28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spans="3:7" ht="28.5">
      <c r="C21" s="2" t="s">
        <v>133</v>
      </c>
      <c r="F21" s="6">
        <v>0</v>
      </c>
      <c r="G21" s="6">
        <v>0</v>
      </c>
    </row>
    <row r="22" spans="6:7" ht="12.75">
      <c r="F22" s="6">
        <v>0</v>
      </c>
      <c r="G22" s="6">
        <v>0</v>
      </c>
    </row>
    <row r="23" spans="1:9" ht="92.25">
      <c r="A23" s="8">
        <v>8</v>
      </c>
      <c r="B23" s="1" t="s">
        <v>57</v>
      </c>
      <c r="C23" s="2" t="s">
        <v>134</v>
      </c>
      <c r="D23" s="6">
        <v>240</v>
      </c>
      <c r="E23" s="1" t="s">
        <v>28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4" spans="3:7" ht="28.5">
      <c r="C24" s="2" t="s">
        <v>135</v>
      </c>
      <c r="F24" s="6">
        <v>0</v>
      </c>
      <c r="G24" s="6">
        <v>0</v>
      </c>
    </row>
    <row r="25" spans="6:7" ht="12.75">
      <c r="F25" s="6">
        <v>0</v>
      </c>
      <c r="G25" s="6">
        <v>0</v>
      </c>
    </row>
    <row r="26" spans="1:9" ht="66.75">
      <c r="A26" s="8">
        <v>9</v>
      </c>
      <c r="B26" s="1" t="s">
        <v>58</v>
      </c>
      <c r="C26" s="2" t="s">
        <v>136</v>
      </c>
      <c r="D26" s="6">
        <v>90</v>
      </c>
      <c r="E26" s="1" t="s">
        <v>28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7" spans="6:7" ht="12.75">
      <c r="F27" s="6">
        <v>0</v>
      </c>
      <c r="G27" s="6">
        <v>0</v>
      </c>
    </row>
    <row r="28" spans="1:9" ht="79.5">
      <c r="A28" s="8">
        <v>10</v>
      </c>
      <c r="B28" s="1" t="s">
        <v>59</v>
      </c>
      <c r="C28" s="2" t="s">
        <v>137</v>
      </c>
      <c r="D28" s="6">
        <v>80</v>
      </c>
      <c r="E28" s="1" t="s">
        <v>28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29" spans="3:7" ht="41.25">
      <c r="C29" s="2" t="s">
        <v>138</v>
      </c>
      <c r="F29" s="6">
        <v>0</v>
      </c>
      <c r="G29" s="6">
        <v>0</v>
      </c>
    </row>
    <row r="30" spans="6:7" ht="12.75">
      <c r="F30" s="6">
        <v>0</v>
      </c>
      <c r="G30" s="6">
        <v>0</v>
      </c>
    </row>
    <row r="31" spans="1:9" ht="79.5">
      <c r="A31" s="8">
        <v>11</v>
      </c>
      <c r="B31" s="1" t="s">
        <v>60</v>
      </c>
      <c r="C31" s="2" t="s">
        <v>137</v>
      </c>
      <c r="D31" s="6">
        <v>14</v>
      </c>
      <c r="E31" s="1" t="s">
        <v>28</v>
      </c>
      <c r="F31" s="6">
        <v>0</v>
      </c>
      <c r="G31" s="6">
        <v>0</v>
      </c>
      <c r="H31" s="6">
        <f>ROUND(D31*F31,0)</f>
        <v>0</v>
      </c>
      <c r="I31" s="6">
        <f>ROUND(D31*G31,0)</f>
        <v>0</v>
      </c>
    </row>
    <row r="32" spans="3:7" ht="41.25">
      <c r="C32" s="2" t="s">
        <v>139</v>
      </c>
      <c r="F32" s="6">
        <v>0</v>
      </c>
      <c r="G32" s="6">
        <v>0</v>
      </c>
    </row>
    <row r="33" spans="6:7" ht="12.75">
      <c r="F33" s="6">
        <v>0</v>
      </c>
      <c r="G33" s="6">
        <v>0</v>
      </c>
    </row>
    <row r="34" spans="1:9" ht="79.5">
      <c r="A34" s="8">
        <v>12</v>
      </c>
      <c r="B34" s="1" t="s">
        <v>61</v>
      </c>
      <c r="C34" s="2" t="s">
        <v>137</v>
      </c>
      <c r="D34" s="6">
        <v>6</v>
      </c>
      <c r="E34" s="1" t="s">
        <v>28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spans="3:7" ht="41.25">
      <c r="C35" s="2" t="s">
        <v>140</v>
      </c>
      <c r="F35" s="6">
        <v>0</v>
      </c>
      <c r="G35" s="6">
        <v>0</v>
      </c>
    </row>
    <row r="36" spans="6:7" ht="12.75">
      <c r="F36" s="6">
        <v>0</v>
      </c>
      <c r="G36" s="6">
        <v>0</v>
      </c>
    </row>
    <row r="37" spans="1:9" ht="63.75">
      <c r="A37" s="8">
        <v>13</v>
      </c>
      <c r="B37" s="1" t="s">
        <v>62</v>
      </c>
      <c r="C37" s="2" t="s">
        <v>63</v>
      </c>
      <c r="D37" s="6">
        <v>185</v>
      </c>
      <c r="E37" s="1" t="s">
        <v>28</v>
      </c>
      <c r="F37" s="6">
        <v>0</v>
      </c>
      <c r="G37" s="6">
        <v>0</v>
      </c>
      <c r="H37" s="6">
        <f>ROUND(D37*F37,0)</f>
        <v>0</v>
      </c>
      <c r="I37" s="6">
        <f>ROUND(D37*G37,0)</f>
        <v>0</v>
      </c>
    </row>
    <row r="38" spans="6:7" ht="12.75">
      <c r="F38" s="6">
        <v>0</v>
      </c>
      <c r="G38" s="6">
        <v>0</v>
      </c>
    </row>
    <row r="39" spans="1:9" ht="76.5">
      <c r="A39" s="8">
        <v>14</v>
      </c>
      <c r="B39" s="1" t="s">
        <v>64</v>
      </c>
      <c r="C39" s="2" t="s">
        <v>65</v>
      </c>
      <c r="D39" s="6">
        <v>545</v>
      </c>
      <c r="E39" s="1" t="s">
        <v>28</v>
      </c>
      <c r="F39" s="6">
        <v>0</v>
      </c>
      <c r="G39" s="6">
        <v>0</v>
      </c>
      <c r="H39" s="6">
        <f>ROUND(D39*F39,0)</f>
        <v>0</v>
      </c>
      <c r="I39" s="6">
        <f>ROUND(D39*G39,0)</f>
        <v>0</v>
      </c>
    </row>
    <row r="40" spans="6:7" ht="12.75">
      <c r="F40" s="6">
        <v>0</v>
      </c>
      <c r="G40" s="6">
        <v>0</v>
      </c>
    </row>
    <row r="41" spans="1:9" ht="66.75">
      <c r="A41" s="8">
        <v>15</v>
      </c>
      <c r="B41" s="1" t="s">
        <v>66</v>
      </c>
      <c r="C41" s="2" t="s">
        <v>141</v>
      </c>
      <c r="D41" s="6">
        <v>55</v>
      </c>
      <c r="E41" s="1" t="s">
        <v>28</v>
      </c>
      <c r="F41" s="6">
        <v>0</v>
      </c>
      <c r="G41" s="6">
        <v>0</v>
      </c>
      <c r="H41" s="6">
        <f>ROUND(D41*F41,0)</f>
        <v>0</v>
      </c>
      <c r="I41" s="6">
        <f>ROUND(D41*G41,0)</f>
        <v>0</v>
      </c>
    </row>
    <row r="42" spans="6:7" ht="12.75">
      <c r="F42" s="6">
        <v>0</v>
      </c>
      <c r="G42" s="6">
        <v>0</v>
      </c>
    </row>
    <row r="43" spans="1:9" ht="66.75">
      <c r="A43" s="8">
        <v>16</v>
      </c>
      <c r="B43" s="1" t="s">
        <v>67</v>
      </c>
      <c r="C43" s="2" t="s">
        <v>142</v>
      </c>
      <c r="D43" s="6">
        <v>30</v>
      </c>
      <c r="E43" s="1" t="s">
        <v>28</v>
      </c>
      <c r="F43" s="6">
        <v>0</v>
      </c>
      <c r="G43" s="6">
        <v>0</v>
      </c>
      <c r="H43" s="6">
        <f>ROUND(D43*F43,0)</f>
        <v>0</v>
      </c>
      <c r="I43" s="6">
        <f>ROUND(D43*G43,0)</f>
        <v>0</v>
      </c>
    </row>
    <row r="44" spans="6:7" ht="12.75">
      <c r="F44" s="6">
        <v>0</v>
      </c>
      <c r="G44" s="6">
        <v>0</v>
      </c>
    </row>
    <row r="45" spans="1:9" ht="66.75">
      <c r="A45" s="8">
        <v>17</v>
      </c>
      <c r="B45" s="1" t="s">
        <v>68</v>
      </c>
      <c r="C45" s="2" t="s">
        <v>143</v>
      </c>
      <c r="D45" s="6">
        <v>340</v>
      </c>
      <c r="E45" s="1" t="s">
        <v>28</v>
      </c>
      <c r="F45" s="6">
        <v>0</v>
      </c>
      <c r="G45" s="6">
        <v>0</v>
      </c>
      <c r="H45" s="6">
        <f>ROUND(D45*F45,0)</f>
        <v>0</v>
      </c>
      <c r="I45" s="6">
        <f>ROUND(D45*G45,0)</f>
        <v>0</v>
      </c>
    </row>
    <row r="46" spans="6:7" ht="12.75">
      <c r="F46" s="6">
        <v>0</v>
      </c>
      <c r="G46" s="6">
        <v>0</v>
      </c>
    </row>
    <row r="47" spans="1:9" ht="25.5">
      <c r="A47" s="8">
        <v>18</v>
      </c>
      <c r="B47" s="1" t="s">
        <v>69</v>
      </c>
      <c r="C47" s="2" t="s">
        <v>70</v>
      </c>
      <c r="D47" s="6">
        <v>13</v>
      </c>
      <c r="E47" s="1" t="s">
        <v>13</v>
      </c>
      <c r="F47" s="6">
        <v>0</v>
      </c>
      <c r="G47" s="6">
        <v>0</v>
      </c>
      <c r="H47" s="6">
        <f>ROUND(D47*F47,0)</f>
        <v>0</v>
      </c>
      <c r="I47" s="6">
        <f>ROUND(D47*G47,0)</f>
        <v>0</v>
      </c>
    </row>
    <row r="48" spans="6:7" ht="12.75">
      <c r="F48" s="6">
        <v>0</v>
      </c>
      <c r="G48" s="6">
        <v>0</v>
      </c>
    </row>
    <row r="49" spans="1:9" ht="63.75">
      <c r="A49" s="8">
        <v>19</v>
      </c>
      <c r="B49" s="1" t="s">
        <v>71</v>
      </c>
      <c r="C49" s="2" t="s">
        <v>72</v>
      </c>
      <c r="D49" s="6">
        <v>7</v>
      </c>
      <c r="E49" s="1" t="s">
        <v>13</v>
      </c>
      <c r="F49" s="6">
        <v>0</v>
      </c>
      <c r="G49" s="6">
        <v>0</v>
      </c>
      <c r="H49" s="6">
        <f>ROUND(D49*F49,0)</f>
        <v>0</v>
      </c>
      <c r="I49" s="6">
        <f>ROUND(D49*G49,0)</f>
        <v>0</v>
      </c>
    </row>
    <row r="50" spans="6:7" ht="12.75">
      <c r="F50" s="6">
        <v>0</v>
      </c>
      <c r="G50" s="6">
        <v>0</v>
      </c>
    </row>
    <row r="51" spans="1:9" ht="63.75">
      <c r="A51" s="8">
        <v>20</v>
      </c>
      <c r="B51" s="1" t="s">
        <v>73</v>
      </c>
      <c r="C51" s="2" t="s">
        <v>74</v>
      </c>
      <c r="D51" s="6">
        <v>4</v>
      </c>
      <c r="E51" s="1" t="s">
        <v>13</v>
      </c>
      <c r="F51" s="6">
        <v>0</v>
      </c>
      <c r="G51" s="6">
        <v>0</v>
      </c>
      <c r="H51" s="6">
        <f>ROUND(D51*F51,0)</f>
        <v>0</v>
      </c>
      <c r="I51" s="6">
        <f>ROUND(D51*G51,0)</f>
        <v>0</v>
      </c>
    </row>
    <row r="52" spans="6:7" ht="12.75">
      <c r="F52" s="6">
        <v>0</v>
      </c>
      <c r="G52" s="6">
        <v>0</v>
      </c>
    </row>
    <row r="53" spans="1:9" ht="63.75">
      <c r="A53" s="8">
        <v>21</v>
      </c>
      <c r="B53" s="1" t="s">
        <v>75</v>
      </c>
      <c r="C53" s="2" t="s">
        <v>76</v>
      </c>
      <c r="D53" s="6">
        <v>6</v>
      </c>
      <c r="E53" s="1" t="s">
        <v>13</v>
      </c>
      <c r="F53" s="6">
        <v>0</v>
      </c>
      <c r="G53" s="6">
        <v>0</v>
      </c>
      <c r="H53" s="6">
        <f>ROUND(D53*F53,0)</f>
        <v>0</v>
      </c>
      <c r="I53" s="6">
        <f>ROUND(D53*G53,0)</f>
        <v>0</v>
      </c>
    </row>
    <row r="54" spans="6:7" ht="12.75">
      <c r="F54" s="6">
        <v>0</v>
      </c>
      <c r="G54" s="6">
        <v>0</v>
      </c>
    </row>
    <row r="55" spans="1:9" ht="63.75">
      <c r="A55" s="8">
        <v>22</v>
      </c>
      <c r="B55" s="1" t="s">
        <v>77</v>
      </c>
      <c r="C55" s="2" t="s">
        <v>78</v>
      </c>
      <c r="D55" s="6">
        <v>4</v>
      </c>
      <c r="E55" s="1" t="s">
        <v>13</v>
      </c>
      <c r="F55" s="6">
        <v>0</v>
      </c>
      <c r="G55" s="6">
        <v>0</v>
      </c>
      <c r="H55" s="6">
        <f>ROUND(D55*F55,0)</f>
        <v>0</v>
      </c>
      <c r="I55" s="6">
        <f>ROUND(D55*G55,0)</f>
        <v>0</v>
      </c>
    </row>
    <row r="56" spans="6:7" ht="12.75">
      <c r="F56" s="6">
        <v>0</v>
      </c>
      <c r="G56" s="6">
        <v>0</v>
      </c>
    </row>
    <row r="57" spans="1:9" ht="63.75">
      <c r="A57" s="8">
        <v>23</v>
      </c>
      <c r="B57" s="1" t="s">
        <v>79</v>
      </c>
      <c r="C57" s="2" t="s">
        <v>80</v>
      </c>
      <c r="D57" s="6">
        <v>20</v>
      </c>
      <c r="E57" s="1" t="s">
        <v>13</v>
      </c>
      <c r="F57" s="6">
        <v>0</v>
      </c>
      <c r="G57" s="6">
        <v>0</v>
      </c>
      <c r="H57" s="6">
        <f>ROUND(D57*F57,0)</f>
        <v>0</v>
      </c>
      <c r="I57" s="6">
        <f>ROUND(D57*G57,0)</f>
        <v>0</v>
      </c>
    </row>
    <row r="58" spans="6:7" ht="12.75">
      <c r="F58" s="6">
        <v>0</v>
      </c>
      <c r="G58" s="6">
        <v>0</v>
      </c>
    </row>
    <row r="59" spans="1:9" ht="63.75">
      <c r="A59" s="8">
        <v>24</v>
      </c>
      <c r="B59" s="1" t="s">
        <v>81</v>
      </c>
      <c r="C59" s="2" t="s">
        <v>82</v>
      </c>
      <c r="D59" s="6">
        <v>8</v>
      </c>
      <c r="E59" s="1" t="s">
        <v>13</v>
      </c>
      <c r="F59" s="6">
        <v>0</v>
      </c>
      <c r="G59" s="6">
        <v>0</v>
      </c>
      <c r="H59" s="6">
        <f>ROUND(D59*F59,0)</f>
        <v>0</v>
      </c>
      <c r="I59" s="6">
        <f>ROUND(D59*G59,0)</f>
        <v>0</v>
      </c>
    </row>
    <row r="60" spans="6:7" ht="12.75">
      <c r="F60" s="6">
        <v>0</v>
      </c>
      <c r="G60" s="6">
        <v>0</v>
      </c>
    </row>
    <row r="61" spans="1:9" ht="76.5">
      <c r="A61" s="8">
        <v>25</v>
      </c>
      <c r="B61" s="1" t="s">
        <v>83</v>
      </c>
      <c r="C61" s="2" t="s">
        <v>84</v>
      </c>
      <c r="D61" s="6">
        <v>121</v>
      </c>
      <c r="E61" s="1" t="s">
        <v>13</v>
      </c>
      <c r="F61" s="6">
        <v>0</v>
      </c>
      <c r="G61" s="6">
        <v>0</v>
      </c>
      <c r="H61" s="6">
        <f>ROUND(D61*F61,0)</f>
        <v>0</v>
      </c>
      <c r="I61" s="6">
        <f>ROUND(D61*G61,0)</f>
        <v>0</v>
      </c>
    </row>
    <row r="62" spans="6:7" ht="12.75">
      <c r="F62" s="6">
        <v>0</v>
      </c>
      <c r="G62" s="6">
        <v>0</v>
      </c>
    </row>
    <row r="63" spans="1:9" ht="38.25">
      <c r="A63" s="8">
        <v>26</v>
      </c>
      <c r="B63" s="1" t="s">
        <v>85</v>
      </c>
      <c r="C63" s="2" t="s">
        <v>86</v>
      </c>
      <c r="D63" s="6">
        <v>8</v>
      </c>
      <c r="E63" s="1" t="s">
        <v>13</v>
      </c>
      <c r="F63" s="6">
        <v>0</v>
      </c>
      <c r="G63" s="6">
        <v>0</v>
      </c>
      <c r="H63" s="6">
        <f>ROUND(D63*F63,0)</f>
        <v>0</v>
      </c>
      <c r="I63" s="6">
        <f>ROUND(D63*G63,0)</f>
        <v>0</v>
      </c>
    </row>
    <row r="64" spans="6:7" ht="12.75">
      <c r="F64" s="6">
        <v>0</v>
      </c>
      <c r="G64" s="6">
        <v>0</v>
      </c>
    </row>
    <row r="65" spans="1:9" ht="63.75">
      <c r="A65" s="8">
        <v>27</v>
      </c>
      <c r="B65" s="1" t="s">
        <v>87</v>
      </c>
      <c r="C65" s="2" t="s">
        <v>88</v>
      </c>
      <c r="D65" s="6">
        <v>16</v>
      </c>
      <c r="E65" s="1" t="s">
        <v>13</v>
      </c>
      <c r="F65" s="6">
        <v>0</v>
      </c>
      <c r="G65" s="6">
        <v>0</v>
      </c>
      <c r="H65" s="6">
        <f>ROUND(D65*F65,0)</f>
        <v>0</v>
      </c>
      <c r="I65" s="6">
        <f>ROUND(D65*G65,0)</f>
        <v>0</v>
      </c>
    </row>
    <row r="66" spans="6:7" ht="12.75">
      <c r="F66" s="6">
        <v>0</v>
      </c>
      <c r="G66" s="6">
        <v>0</v>
      </c>
    </row>
    <row r="67" spans="1:9" ht="76.5">
      <c r="A67" s="8">
        <v>28</v>
      </c>
      <c r="B67" s="1" t="s">
        <v>89</v>
      </c>
      <c r="C67" s="2" t="s">
        <v>90</v>
      </c>
      <c r="D67" s="6">
        <v>12</v>
      </c>
      <c r="E67" s="1" t="s">
        <v>13</v>
      </c>
      <c r="F67" s="6">
        <v>0</v>
      </c>
      <c r="G67" s="6">
        <v>0</v>
      </c>
      <c r="H67" s="6">
        <f>ROUND(D67*F67,0)</f>
        <v>0</v>
      </c>
      <c r="I67" s="6">
        <f>ROUND(D67*G67,0)</f>
        <v>0</v>
      </c>
    </row>
    <row r="68" spans="6:7" ht="12.75">
      <c r="F68" s="6">
        <v>0</v>
      </c>
      <c r="G68" s="6">
        <v>0</v>
      </c>
    </row>
    <row r="69" spans="1:9" ht="63.75">
      <c r="A69" s="8">
        <v>29</v>
      </c>
      <c r="B69" s="1" t="s">
        <v>91</v>
      </c>
      <c r="C69" s="2" t="s">
        <v>92</v>
      </c>
      <c r="D69" s="6">
        <v>7</v>
      </c>
      <c r="E69" s="1" t="s">
        <v>13</v>
      </c>
      <c r="F69" s="6">
        <v>0</v>
      </c>
      <c r="G69" s="6">
        <v>0</v>
      </c>
      <c r="H69" s="6">
        <f>ROUND(D69*F69,0)</f>
        <v>0</v>
      </c>
      <c r="I69" s="6">
        <f>ROUND(D69*G69,0)</f>
        <v>0</v>
      </c>
    </row>
    <row r="70" spans="6:7" ht="12.75">
      <c r="F70" s="6">
        <v>0</v>
      </c>
      <c r="G70" s="6">
        <v>0</v>
      </c>
    </row>
    <row r="71" spans="1:9" ht="25.5">
      <c r="A71" s="8">
        <v>30</v>
      </c>
      <c r="B71" s="1" t="s">
        <v>93</v>
      </c>
      <c r="C71" s="2" t="s">
        <v>94</v>
      </c>
      <c r="D71" s="6">
        <v>1</v>
      </c>
      <c r="E71" s="1" t="s">
        <v>13</v>
      </c>
      <c r="F71" s="6">
        <v>0</v>
      </c>
      <c r="G71" s="6">
        <v>0</v>
      </c>
      <c r="H71" s="6">
        <f>ROUND(D71*F71,0)</f>
        <v>0</v>
      </c>
      <c r="I71" s="6">
        <f>ROUND(D71*G71,0)</f>
        <v>0</v>
      </c>
    </row>
    <row r="72" spans="6:7" ht="12.75">
      <c r="F72" s="6">
        <v>0</v>
      </c>
      <c r="G72" s="6">
        <v>0</v>
      </c>
    </row>
    <row r="73" spans="1:9" ht="89.25">
      <c r="A73" s="8">
        <v>31</v>
      </c>
      <c r="B73" s="1" t="s">
        <v>95</v>
      </c>
      <c r="C73" s="2" t="s">
        <v>96</v>
      </c>
      <c r="D73" s="6">
        <v>1</v>
      </c>
      <c r="E73" s="1" t="s">
        <v>13</v>
      </c>
      <c r="F73" s="6">
        <v>0</v>
      </c>
      <c r="G73" s="6">
        <v>0</v>
      </c>
      <c r="H73" s="6">
        <f>ROUND(D73*F73,0)</f>
        <v>0</v>
      </c>
      <c r="I73" s="6">
        <f>ROUND(D73*G73,0)</f>
        <v>0</v>
      </c>
    </row>
    <row r="74" spans="3:7" ht="38.25">
      <c r="C74" s="2" t="s">
        <v>97</v>
      </c>
      <c r="F74" s="6">
        <v>0</v>
      </c>
      <c r="G74" s="6">
        <v>0</v>
      </c>
    </row>
    <row r="75" spans="6:7" ht="12.75">
      <c r="F75" s="6">
        <v>0</v>
      </c>
      <c r="G75" s="6">
        <v>0</v>
      </c>
    </row>
    <row r="76" spans="1:9" ht="89.25">
      <c r="A76" s="8">
        <v>32</v>
      </c>
      <c r="B76" s="1" t="s">
        <v>98</v>
      </c>
      <c r="C76" s="2" t="s">
        <v>99</v>
      </c>
      <c r="D76" s="6">
        <v>4</v>
      </c>
      <c r="E76" s="1" t="s">
        <v>13</v>
      </c>
      <c r="F76" s="6">
        <v>0</v>
      </c>
      <c r="G76" s="6">
        <v>0</v>
      </c>
      <c r="H76" s="6">
        <f>ROUND(D76*F76,0)</f>
        <v>0</v>
      </c>
      <c r="I76" s="6">
        <f>ROUND(D76*G76,0)</f>
        <v>0</v>
      </c>
    </row>
    <row r="77" spans="3:7" ht="51">
      <c r="C77" s="2" t="s">
        <v>100</v>
      </c>
      <c r="F77" s="6">
        <v>0</v>
      </c>
      <c r="G77" s="6">
        <v>0</v>
      </c>
    </row>
    <row r="78" spans="6:7" ht="12.75">
      <c r="F78" s="6">
        <v>0</v>
      </c>
      <c r="G78" s="6">
        <v>0</v>
      </c>
    </row>
    <row r="79" spans="1:9" ht="63.75">
      <c r="A79" s="8">
        <v>33</v>
      </c>
      <c r="B79" s="1" t="s">
        <v>101</v>
      </c>
      <c r="C79" s="2" t="s">
        <v>102</v>
      </c>
      <c r="D79" s="6">
        <v>4</v>
      </c>
      <c r="E79" s="1" t="s">
        <v>13</v>
      </c>
      <c r="F79" s="6">
        <v>0</v>
      </c>
      <c r="G79" s="6">
        <v>0</v>
      </c>
      <c r="H79" s="6">
        <f>ROUND(D79*F79,0)</f>
        <v>0</v>
      </c>
      <c r="I79" s="6">
        <f>ROUND(D79*G79,0)</f>
        <v>0</v>
      </c>
    </row>
    <row r="80" spans="6:7" ht="12.75">
      <c r="F80" s="6">
        <v>0</v>
      </c>
      <c r="G80" s="6">
        <v>0</v>
      </c>
    </row>
    <row r="81" spans="1:9" ht="63.75">
      <c r="A81" s="8">
        <v>34</v>
      </c>
      <c r="B81" s="1" t="s">
        <v>103</v>
      </c>
      <c r="C81" s="2" t="s">
        <v>104</v>
      </c>
      <c r="D81" s="6">
        <v>1</v>
      </c>
      <c r="E81" s="1" t="s">
        <v>13</v>
      </c>
      <c r="F81" s="6">
        <v>0</v>
      </c>
      <c r="G81" s="6">
        <v>0</v>
      </c>
      <c r="H81" s="6">
        <f>ROUND(D81*F81,0)</f>
        <v>0</v>
      </c>
      <c r="I81" s="6">
        <f>ROUND(D81*G81,0)</f>
        <v>0</v>
      </c>
    </row>
    <row r="82" spans="6:7" ht="12.75">
      <c r="F82" s="6">
        <v>0</v>
      </c>
      <c r="G82" s="6">
        <v>0</v>
      </c>
    </row>
    <row r="83" spans="1:9" ht="63.75">
      <c r="A83" s="8">
        <v>35</v>
      </c>
      <c r="B83" s="1" t="s">
        <v>105</v>
      </c>
      <c r="C83" s="2" t="s">
        <v>106</v>
      </c>
      <c r="D83" s="6">
        <v>1</v>
      </c>
      <c r="E83" s="1" t="s">
        <v>13</v>
      </c>
      <c r="F83" s="6">
        <v>0</v>
      </c>
      <c r="G83" s="6">
        <v>0</v>
      </c>
      <c r="H83" s="6">
        <f>ROUND(D83*F83,0)</f>
        <v>0</v>
      </c>
      <c r="I83" s="6">
        <f>ROUND(D83*G83,0)</f>
        <v>0</v>
      </c>
    </row>
    <row r="84" spans="6:7" ht="12.75">
      <c r="F84" s="6">
        <v>0</v>
      </c>
      <c r="G84" s="6">
        <v>0</v>
      </c>
    </row>
    <row r="85" spans="1:9" ht="76.5">
      <c r="A85" s="8">
        <v>36</v>
      </c>
      <c r="B85" s="1" t="s">
        <v>107</v>
      </c>
      <c r="C85" s="2" t="s">
        <v>108</v>
      </c>
      <c r="D85" s="6">
        <v>1</v>
      </c>
      <c r="E85" s="1" t="s">
        <v>13</v>
      </c>
      <c r="F85" s="6">
        <v>0</v>
      </c>
      <c r="G85" s="6">
        <v>0</v>
      </c>
      <c r="H85" s="6">
        <f>ROUND(D85*F85,0)</f>
        <v>0</v>
      </c>
      <c r="I85" s="6">
        <f>ROUND(D85*G85,0)</f>
        <v>0</v>
      </c>
    </row>
    <row r="86" spans="3:7" ht="89.25">
      <c r="C86" s="2" t="s">
        <v>109</v>
      </c>
      <c r="F86" s="6">
        <v>0</v>
      </c>
      <c r="G86" s="6">
        <v>0</v>
      </c>
    </row>
    <row r="87" spans="3:7" ht="38.25">
      <c r="C87" s="2" t="s">
        <v>110</v>
      </c>
      <c r="F87" s="6">
        <v>0</v>
      </c>
      <c r="G87" s="6">
        <v>0</v>
      </c>
    </row>
    <row r="88" spans="6:7" ht="12.75">
      <c r="F88" s="6">
        <v>0</v>
      </c>
      <c r="G88" s="6">
        <v>0</v>
      </c>
    </row>
    <row r="89" spans="1:9" ht="38.25">
      <c r="A89" s="8">
        <v>37</v>
      </c>
      <c r="B89" s="1" t="s">
        <v>111</v>
      </c>
      <c r="C89" s="2" t="s">
        <v>112</v>
      </c>
      <c r="D89" s="6">
        <v>48</v>
      </c>
      <c r="E89" s="1" t="s">
        <v>13</v>
      </c>
      <c r="F89" s="6">
        <v>0</v>
      </c>
      <c r="G89" s="6">
        <v>0</v>
      </c>
      <c r="H89" s="6">
        <f>ROUND(D89*F89,0)</f>
        <v>0</v>
      </c>
      <c r="I89" s="6">
        <f>ROUND(D89*G89,0)</f>
        <v>0</v>
      </c>
    </row>
    <row r="90" spans="6:7" ht="12.75">
      <c r="F90" s="6">
        <v>0</v>
      </c>
      <c r="G90" s="6">
        <v>0</v>
      </c>
    </row>
    <row r="91" spans="1:9" ht="76.5">
      <c r="A91" s="8">
        <v>38</v>
      </c>
      <c r="B91" s="1" t="s">
        <v>113</v>
      </c>
      <c r="C91" s="2" t="s">
        <v>114</v>
      </c>
      <c r="D91" s="6">
        <v>7</v>
      </c>
      <c r="E91" s="1" t="s">
        <v>13</v>
      </c>
      <c r="F91" s="6">
        <v>0</v>
      </c>
      <c r="G91" s="6">
        <v>0</v>
      </c>
      <c r="H91" s="6">
        <f>ROUND(D91*F91,0)</f>
        <v>0</v>
      </c>
      <c r="I91" s="6">
        <f>ROUND(D91*G91,0)</f>
        <v>0</v>
      </c>
    </row>
    <row r="92" spans="6:7" ht="12.75">
      <c r="F92" s="6">
        <v>0</v>
      </c>
      <c r="G92" s="6">
        <v>0</v>
      </c>
    </row>
    <row r="93" spans="1:9" ht="76.5">
      <c r="A93" s="8">
        <v>39</v>
      </c>
      <c r="B93" s="1" t="s">
        <v>115</v>
      </c>
      <c r="C93" s="2" t="s">
        <v>116</v>
      </c>
      <c r="D93" s="6">
        <v>9</v>
      </c>
      <c r="E93" s="1" t="s">
        <v>13</v>
      </c>
      <c r="F93" s="6">
        <v>0</v>
      </c>
      <c r="G93" s="6">
        <v>0</v>
      </c>
      <c r="H93" s="6">
        <f>ROUND(D93*F93,0)</f>
        <v>0</v>
      </c>
      <c r="I93" s="6">
        <f>ROUND(D93*G93,0)</f>
        <v>0</v>
      </c>
    </row>
    <row r="94" spans="3:7" ht="12.75">
      <c r="C94" s="2" t="s">
        <v>117</v>
      </c>
      <c r="F94" s="6">
        <v>0</v>
      </c>
      <c r="G94" s="6">
        <v>0</v>
      </c>
    </row>
    <row r="95" spans="6:7" ht="12.75">
      <c r="F95" s="6">
        <v>0</v>
      </c>
      <c r="G95" s="6">
        <v>0</v>
      </c>
    </row>
    <row r="96" spans="1:9" ht="63.75">
      <c r="A96" s="8">
        <v>40</v>
      </c>
      <c r="B96" s="1" t="s">
        <v>118</v>
      </c>
      <c r="C96" s="2" t="s">
        <v>119</v>
      </c>
      <c r="D96" s="6">
        <v>1</v>
      </c>
      <c r="E96" s="1" t="s">
        <v>13</v>
      </c>
      <c r="F96" s="6">
        <v>0</v>
      </c>
      <c r="G96" s="6">
        <v>0</v>
      </c>
      <c r="H96" s="6">
        <f>ROUND(D96*F96,0)</f>
        <v>0</v>
      </c>
      <c r="I96" s="6">
        <f>ROUND(D96*G96,0)</f>
        <v>0</v>
      </c>
    </row>
    <row r="97" spans="6:7" ht="12.75">
      <c r="F97" s="6">
        <v>0</v>
      </c>
      <c r="G97" s="6">
        <v>0</v>
      </c>
    </row>
    <row r="98" spans="1:9" ht="66.75">
      <c r="A98" s="8">
        <v>41</v>
      </c>
      <c r="B98" s="1" t="s">
        <v>120</v>
      </c>
      <c r="C98" s="2" t="s">
        <v>144</v>
      </c>
      <c r="D98" s="6">
        <v>1</v>
      </c>
      <c r="E98" s="1" t="s">
        <v>13</v>
      </c>
      <c r="F98" s="6">
        <v>0</v>
      </c>
      <c r="G98" s="6">
        <v>0</v>
      </c>
      <c r="H98" s="6">
        <f>ROUND(D98*F98,0)</f>
        <v>0</v>
      </c>
      <c r="I98" s="6">
        <f>ROUND(D98*G98,0)</f>
        <v>0</v>
      </c>
    </row>
    <row r="99" spans="6:7" ht="12.75">
      <c r="F99" s="6">
        <v>0</v>
      </c>
      <c r="G99" s="6">
        <v>0</v>
      </c>
    </row>
    <row r="100" spans="1:9" ht="79.5">
      <c r="A100" s="8">
        <v>42</v>
      </c>
      <c r="B100" s="1" t="s">
        <v>121</v>
      </c>
      <c r="C100" s="2" t="s">
        <v>145</v>
      </c>
      <c r="D100" s="6">
        <v>8</v>
      </c>
      <c r="E100" s="1" t="s">
        <v>13</v>
      </c>
      <c r="F100" s="6">
        <v>0</v>
      </c>
      <c r="G100" s="6">
        <v>0</v>
      </c>
      <c r="H100" s="6">
        <f>ROUND(D100*F100,0)</f>
        <v>0</v>
      </c>
      <c r="I100" s="6">
        <f>ROUND(D100*G100,0)</f>
        <v>0</v>
      </c>
    </row>
    <row r="101" spans="6:7" ht="12.75">
      <c r="F101" s="6">
        <v>0</v>
      </c>
      <c r="G101" s="6">
        <v>0</v>
      </c>
    </row>
    <row r="102" spans="1:9" ht="66.75">
      <c r="A102" s="8">
        <v>43</v>
      </c>
      <c r="B102" s="1" t="s">
        <v>122</v>
      </c>
      <c r="C102" s="2" t="s">
        <v>146</v>
      </c>
      <c r="D102" s="6">
        <v>15</v>
      </c>
      <c r="E102" s="1" t="s">
        <v>13</v>
      </c>
      <c r="F102" s="6">
        <v>0</v>
      </c>
      <c r="G102" s="6">
        <v>0</v>
      </c>
      <c r="H102" s="6">
        <f>ROUND(D102*F102,0)</f>
        <v>0</v>
      </c>
      <c r="I102" s="6">
        <f>ROUND(D102*G102,0)</f>
        <v>0</v>
      </c>
    </row>
    <row r="103" spans="6:7" ht="12.75">
      <c r="F103" s="6">
        <v>0</v>
      </c>
      <c r="G103" s="6">
        <v>0</v>
      </c>
    </row>
    <row r="104" spans="1:9" ht="25.5">
      <c r="A104" s="8">
        <v>44</v>
      </c>
      <c r="B104" s="1" t="s">
        <v>123</v>
      </c>
      <c r="C104" s="2" t="s">
        <v>125</v>
      </c>
      <c r="D104" s="6">
        <v>1</v>
      </c>
      <c r="E104" s="1" t="s">
        <v>124</v>
      </c>
      <c r="F104" s="6">
        <v>0</v>
      </c>
      <c r="G104" s="6">
        <v>0</v>
      </c>
      <c r="H104" s="6">
        <f>ROUND(D104*F104,0)</f>
        <v>0</v>
      </c>
      <c r="I104" s="6">
        <f>ROUND(D104*G104,0)</f>
        <v>0</v>
      </c>
    </row>
    <row r="105" spans="6:7" ht="12.75">
      <c r="F105" s="6">
        <v>0</v>
      </c>
      <c r="G105" s="6">
        <v>0</v>
      </c>
    </row>
    <row r="106" spans="1:9" ht="25.5">
      <c r="A106" s="8">
        <v>45</v>
      </c>
      <c r="B106" s="1" t="s">
        <v>126</v>
      </c>
      <c r="C106" s="2" t="s">
        <v>127</v>
      </c>
      <c r="D106" s="6">
        <v>1</v>
      </c>
      <c r="E106" s="1" t="s">
        <v>124</v>
      </c>
      <c r="F106" s="6">
        <v>0</v>
      </c>
      <c r="G106" s="6">
        <v>0</v>
      </c>
      <c r="H106" s="6">
        <f>ROUND(D106*F106,0)</f>
        <v>0</v>
      </c>
      <c r="I106" s="6">
        <f>ROUND(D106*G106,0)</f>
        <v>0</v>
      </c>
    </row>
    <row r="107" spans="6:7" ht="12.75">
      <c r="F107" s="6">
        <v>0</v>
      </c>
      <c r="G107" s="6">
        <v>0</v>
      </c>
    </row>
    <row r="108" spans="1:9" ht="76.5">
      <c r="A108" s="8">
        <v>46</v>
      </c>
      <c r="B108" s="1" t="s">
        <v>128</v>
      </c>
      <c r="C108" s="2" t="s">
        <v>129</v>
      </c>
      <c r="D108" s="6">
        <v>3</v>
      </c>
      <c r="E108" s="1" t="s">
        <v>13</v>
      </c>
      <c r="F108" s="6">
        <v>0</v>
      </c>
      <c r="G108" s="6">
        <v>0</v>
      </c>
      <c r="H108" s="6">
        <f>ROUND(D108*F108,0)</f>
        <v>0</v>
      </c>
      <c r="I108" s="6">
        <f>ROUND(D108*G108,0)</f>
        <v>0</v>
      </c>
    </row>
    <row r="109" spans="3:6" ht="38.25">
      <c r="C109" s="2" t="s">
        <v>130</v>
      </c>
      <c r="F109" s="6">
        <v>0</v>
      </c>
    </row>
    <row r="111" spans="1:9" s="9" customFormat="1" ht="12.75">
      <c r="A111" s="7"/>
      <c r="B111" s="3"/>
      <c r="C111" s="3" t="s">
        <v>25</v>
      </c>
      <c r="D111" s="5"/>
      <c r="E111" s="3"/>
      <c r="F111" s="5"/>
      <c r="G111" s="5"/>
      <c r="H111" s="5">
        <f>ROUND(SUM(H2:H110),0)</f>
        <v>0</v>
      </c>
      <c r="I111" s="5">
        <f>ROUND(SUM(I2:I110),0)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Elektromosenergia-ellátás, villanyszerelés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148</v>
      </c>
      <c r="C2" s="2" t="s">
        <v>149</v>
      </c>
      <c r="D2" s="6">
        <v>1</v>
      </c>
      <c r="E2" s="1" t="s">
        <v>124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76.5">
      <c r="C3" s="2" t="s">
        <v>150</v>
      </c>
    </row>
    <row r="5" spans="1:9" ht="63.75">
      <c r="A5" s="8">
        <v>2</v>
      </c>
      <c r="B5" s="1" t="s">
        <v>151</v>
      </c>
      <c r="C5" s="2" t="s">
        <v>152</v>
      </c>
      <c r="D5" s="6">
        <v>2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25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Épületautomatika, -felügyelet (gyengeáram)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tulaj</dc:creator>
  <cp:keywords/>
  <dc:description/>
  <cp:lastModifiedBy>tulaj</cp:lastModifiedBy>
  <dcterms:created xsi:type="dcterms:W3CDTF">2017-07-03T13:11:18Z</dcterms:created>
  <dcterms:modified xsi:type="dcterms:W3CDTF">2017-07-03T13:22:32Z</dcterms:modified>
  <cp:category/>
  <cp:version/>
  <cp:contentType/>
  <cp:contentStatus/>
</cp:coreProperties>
</file>